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80" windowHeight="6225" activeTab="0"/>
  </bookViews>
  <sheets>
    <sheet name="Su Sarfiyatı" sheetId="1" r:id="rId1"/>
  </sheets>
  <definedNames>
    <definedName name="FAKTÖR">#REF!</definedName>
    <definedName name="Saat">'Su Sarfiyatı'!$G$4</definedName>
    <definedName name="YÜZEY">#REF!</definedName>
  </definedNames>
  <calcPr fullCalcOnLoad="1"/>
</workbook>
</file>

<file path=xl/sharedStrings.xml><?xml version="1.0" encoding="utf-8"?>
<sst xmlns="http://schemas.openxmlformats.org/spreadsheetml/2006/main" count="75" uniqueCount="53">
  <si>
    <t>ALTINOK GALVANOKİMYA LTD.ŞTİ.</t>
  </si>
  <si>
    <t>FİRMA ADI</t>
  </si>
  <si>
    <t>YAPILACAK İŞ</t>
  </si>
  <si>
    <t>ÇİNKO KAPLAMA</t>
  </si>
  <si>
    <t>CİNSİ</t>
  </si>
  <si>
    <t>KAPASİTE</t>
  </si>
  <si>
    <t>İŞ ADEDİ / GÜN</t>
  </si>
  <si>
    <t>İŞ ADEDİ / SAATİ</t>
  </si>
  <si>
    <t>dm² YÜZEY / İŞ</t>
  </si>
  <si>
    <t>dm² YÜZEY / SAAT</t>
  </si>
  <si>
    <t>m² YÜZEY / SAAT</t>
  </si>
  <si>
    <t>PROSES</t>
  </si>
  <si>
    <t>TEKLİ</t>
  </si>
  <si>
    <t>İKİLİ</t>
  </si>
  <si>
    <t>ÜÇLÜ</t>
  </si>
  <si>
    <t>ELEKTRİKLİ YAĞALMA</t>
  </si>
  <si>
    <t>KASKAT YIKAMA</t>
  </si>
  <si>
    <t>ASİT</t>
  </si>
  <si>
    <t>ASİT DALDIRMA</t>
  </si>
  <si>
    <t>PASİVASYON</t>
  </si>
  <si>
    <t>m² YÜZEY / Saat</t>
  </si>
  <si>
    <t>TAŞINMA KAYIPLARI</t>
  </si>
  <si>
    <t>MİN.</t>
  </si>
  <si>
    <t>MAX.</t>
  </si>
  <si>
    <t>lt / m²</t>
  </si>
  <si>
    <t>DOLAB PARÇALAR</t>
  </si>
  <si>
    <t>SEYRELTME FAKTÖRÜ</t>
  </si>
  <si>
    <t>ALKALİ YAĞALMALAR</t>
  </si>
  <si>
    <t>ASİTLİ PROSES ÖNCESİ</t>
  </si>
  <si>
    <t>ALKALİ PROSES ÖNCESİ</t>
  </si>
  <si>
    <t>NİKEL KAPLAMA</t>
  </si>
  <si>
    <t>ÇİNKO KAPLAMALAR</t>
  </si>
  <si>
    <t>SİYANÜRLÜ KAPLAMALAR</t>
  </si>
  <si>
    <t>PASİVASYONLAR</t>
  </si>
  <si>
    <t>KROM</t>
  </si>
  <si>
    <t>NÖTRALİZASYONSUZ</t>
  </si>
  <si>
    <t>NÖTRALİZASYONLU</t>
  </si>
  <si>
    <t>SU SARFİYATI</t>
  </si>
  <si>
    <t>m³/Saat</t>
  </si>
  <si>
    <t>TOPLAM   m³ / Saat</t>
  </si>
  <si>
    <t>TOPLAM   m³ / Gün</t>
  </si>
  <si>
    <t>ÇALIŞMA SAATİ / GÜN</t>
  </si>
  <si>
    <t>ÇOK  SÜZÜLEN  / ASKI</t>
  </si>
  <si>
    <t>BASİT ŞEKİLLİ / ASKI</t>
  </si>
  <si>
    <t>FAZLA ÇÖZELTİ TAŞIYAN  / ASKI</t>
  </si>
  <si>
    <t>KOMPLEKS ŞEKİLLİ ASKI</t>
  </si>
  <si>
    <t>Velibaba Mah.M.Sinan Cad.A4 Blok 24</t>
  </si>
  <si>
    <t>Dolayoba - Pendik  İstanbul</t>
  </si>
  <si>
    <t>TELEFON   : 0.216.307 51 21 - 0.216.307 71 98</t>
  </si>
  <si>
    <t>FAKS         : 0.216.307 51 53</t>
  </si>
  <si>
    <t>GSM          : 0.532.242 19 22</t>
  </si>
  <si>
    <r>
      <t xml:space="preserve">WEB          : </t>
    </r>
    <r>
      <rPr>
        <b/>
        <sz val="10"/>
        <color indexed="12"/>
        <rFont val="Arial"/>
        <family val="2"/>
      </rPr>
      <t xml:space="preserve"> www.altinokkimya.com</t>
    </r>
  </si>
  <si>
    <t>Tarih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</si>
</sst>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#,##0.0"/>
    <numFmt numFmtId="177" formatCode="#,##0.000"/>
    <numFmt numFmtId="178" formatCode="d/m/yy"/>
  </numFmts>
  <fonts count="10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6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0" fontId="7" fillId="2" borderId="1" xfId="0" applyFont="1" applyFill="1" applyBorder="1" applyAlignment="1" applyProtection="1">
      <alignment/>
      <protection/>
    </xf>
    <xf numFmtId="14" fontId="8" fillId="2" borderId="2" xfId="0" applyNumberFormat="1" applyFont="1" applyFill="1" applyBorder="1" applyAlignment="1" applyProtection="1">
      <alignment/>
      <protection locked="0"/>
    </xf>
    <xf numFmtId="0" fontId="7" fillId="2" borderId="3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/>
      <protection/>
    </xf>
    <xf numFmtId="0" fontId="7" fillId="2" borderId="5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3" fontId="8" fillId="2" borderId="6" xfId="0" applyNumberFormat="1" applyFont="1" applyFill="1" applyBorder="1" applyAlignment="1" applyProtection="1">
      <alignment/>
      <protection locked="0"/>
    </xf>
    <xf numFmtId="0" fontId="7" fillId="2" borderId="7" xfId="0" applyFont="1" applyFill="1" applyBorder="1" applyAlignment="1" applyProtection="1">
      <alignment/>
      <protection/>
    </xf>
    <xf numFmtId="3" fontId="9" fillId="2" borderId="6" xfId="0" applyNumberFormat="1" applyFont="1" applyFill="1" applyBorder="1" applyAlignment="1" applyProtection="1">
      <alignment/>
      <protection/>
    </xf>
    <xf numFmtId="0" fontId="7" fillId="2" borderId="7" xfId="0" applyFont="1" applyFill="1" applyBorder="1" applyAlignment="1" applyProtection="1">
      <alignment/>
      <protection/>
    </xf>
    <xf numFmtId="0" fontId="7" fillId="2" borderId="6" xfId="0" applyFont="1" applyFill="1" applyBorder="1" applyAlignment="1" applyProtection="1">
      <alignment/>
      <protection/>
    </xf>
    <xf numFmtId="0" fontId="8" fillId="2" borderId="7" xfId="0" applyFont="1" applyFill="1" applyBorder="1" applyAlignment="1" applyProtection="1">
      <alignment/>
      <protection locked="0"/>
    </xf>
    <xf numFmtId="0" fontId="9" fillId="2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3" fontId="9" fillId="2" borderId="7" xfId="0" applyNumberFormat="1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2" fontId="9" fillId="2" borderId="7" xfId="0" applyNumberFormat="1" applyFont="1" applyFill="1" applyBorder="1" applyAlignment="1" applyProtection="1">
      <alignment/>
      <protection/>
    </xf>
    <xf numFmtId="0" fontId="7" fillId="2" borderId="8" xfId="0" applyFont="1" applyFill="1" applyBorder="1" applyAlignment="1" applyProtection="1">
      <alignment/>
      <protection/>
    </xf>
    <xf numFmtId="0" fontId="9" fillId="2" borderId="7" xfId="0" applyFont="1" applyFill="1" applyBorder="1" applyAlignment="1" applyProtection="1">
      <alignment/>
      <protection/>
    </xf>
    <xf numFmtId="2" fontId="9" fillId="2" borderId="9" xfId="0" applyNumberFormat="1" applyFont="1" applyFill="1" applyBorder="1" applyAlignment="1" applyProtection="1">
      <alignment/>
      <protection/>
    </xf>
    <xf numFmtId="2" fontId="9" fillId="2" borderId="8" xfId="0" applyNumberFormat="1" applyFont="1" applyFill="1" applyBorder="1" applyAlignment="1" applyProtection="1">
      <alignment/>
      <protection/>
    </xf>
    <xf numFmtId="0" fontId="7" fillId="2" borderId="8" xfId="0" applyFont="1" applyFill="1" applyBorder="1" applyAlignment="1" applyProtection="1">
      <alignment horizontal="centerContinuous"/>
      <protection/>
    </xf>
    <xf numFmtId="0" fontId="7" fillId="2" borderId="6" xfId="0" applyFont="1" applyFill="1" applyBorder="1" applyAlignment="1" applyProtection="1">
      <alignment horizontal="centerContinuous"/>
      <protection/>
    </xf>
    <xf numFmtId="3" fontId="9" fillId="2" borderId="8" xfId="0" applyNumberFormat="1" applyFont="1" applyFill="1" applyBorder="1" applyAlignment="1" applyProtection="1">
      <alignment/>
      <protection/>
    </xf>
    <xf numFmtId="0" fontId="7" fillId="2" borderId="2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/>
      <protection/>
    </xf>
    <xf numFmtId="0" fontId="9" fillId="2" borderId="2" xfId="0" applyFont="1" applyFill="1" applyBorder="1" applyAlignment="1" applyProtection="1">
      <alignment/>
      <protection/>
    </xf>
    <xf numFmtId="3" fontId="9" fillId="2" borderId="10" xfId="0" applyNumberFormat="1" applyFont="1" applyFill="1" applyBorder="1" applyAlignment="1" applyProtection="1">
      <alignment/>
      <protection/>
    </xf>
    <xf numFmtId="0" fontId="7" fillId="2" borderId="11" xfId="0" applyFont="1" applyFill="1" applyBorder="1" applyAlignment="1" applyProtection="1">
      <alignment/>
      <protection/>
    </xf>
    <xf numFmtId="0" fontId="9" fillId="2" borderId="7" xfId="0" applyFont="1" applyFill="1" applyBorder="1" applyAlignment="1" applyProtection="1">
      <alignment horizontal="centerContinuous"/>
      <protection/>
    </xf>
    <xf numFmtId="4" fontId="9" fillId="2" borderId="7" xfId="0" applyNumberFormat="1" applyFont="1" applyFill="1" applyBorder="1" applyAlignment="1" applyProtection="1">
      <alignment/>
      <protection/>
    </xf>
    <xf numFmtId="0" fontId="9" fillId="3" borderId="12" xfId="0" applyFont="1" applyFill="1" applyBorder="1" applyAlignment="1" applyProtection="1">
      <alignment/>
      <protection/>
    </xf>
    <xf numFmtId="4" fontId="9" fillId="3" borderId="12" xfId="0" applyNumberFormat="1" applyFont="1" applyFill="1" applyBorder="1" applyAlignment="1" applyProtection="1">
      <alignment/>
      <protection/>
    </xf>
    <xf numFmtId="4" fontId="7" fillId="3" borderId="12" xfId="0" applyNumberFormat="1" applyFont="1" applyFill="1" applyBorder="1" applyAlignment="1" applyProtection="1">
      <alignment/>
      <protection/>
    </xf>
    <xf numFmtId="0" fontId="9" fillId="4" borderId="12" xfId="0" applyFont="1" applyFill="1" applyBorder="1" applyAlignment="1" applyProtection="1">
      <alignment/>
      <protection/>
    </xf>
    <xf numFmtId="4" fontId="9" fillId="4" borderId="12" xfId="0" applyNumberFormat="1" applyFont="1" applyFill="1" applyBorder="1" applyAlignment="1" applyProtection="1">
      <alignment/>
      <protection/>
    </xf>
    <xf numFmtId="4" fontId="7" fillId="4" borderId="12" xfId="0" applyNumberFormat="1" applyFont="1" applyFill="1" applyBorder="1" applyAlignment="1" applyProtection="1">
      <alignment/>
      <protection/>
    </xf>
    <xf numFmtId="3" fontId="9" fillId="2" borderId="8" xfId="0" applyNumberFormat="1" applyFont="1" applyFill="1" applyBorder="1" applyAlignment="1" applyProtection="1">
      <alignment horizontal="left"/>
      <protection/>
    </xf>
    <xf numFmtId="0" fontId="7" fillId="2" borderId="6" xfId="0" applyFont="1" applyFill="1" applyBorder="1" applyAlignment="1" applyProtection="1">
      <alignment horizontal="left"/>
      <protection/>
    </xf>
    <xf numFmtId="3" fontId="9" fillId="2" borderId="13" xfId="0" applyNumberFormat="1" applyFont="1" applyFill="1" applyBorder="1" applyAlignment="1" applyProtection="1">
      <alignment horizontal="left"/>
      <protection/>
    </xf>
    <xf numFmtId="0" fontId="7" fillId="2" borderId="14" xfId="0" applyFont="1" applyFill="1" applyBorder="1" applyAlignment="1" applyProtection="1">
      <alignment horizontal="left"/>
      <protection/>
    </xf>
    <xf numFmtId="3" fontId="9" fillId="2" borderId="10" xfId="0" applyNumberFormat="1" applyFont="1" applyFill="1" applyBorder="1" applyAlignment="1" applyProtection="1">
      <alignment horizontal="left"/>
      <protection/>
    </xf>
    <xf numFmtId="0" fontId="7" fillId="2" borderId="11" xfId="0" applyFont="1" applyFill="1" applyBorder="1" applyAlignment="1" applyProtection="1">
      <alignment horizontal="left"/>
      <protection/>
    </xf>
    <xf numFmtId="3" fontId="9" fillId="2" borderId="8" xfId="0" applyNumberFormat="1" applyFont="1" applyFill="1" applyBorder="1" applyAlignment="1" applyProtection="1">
      <alignment horizontal="left"/>
      <protection/>
    </xf>
    <xf numFmtId="3" fontId="9" fillId="2" borderId="6" xfId="0" applyNumberFormat="1" applyFont="1" applyFill="1" applyBorder="1" applyAlignment="1" applyProtection="1">
      <alignment horizontal="left"/>
      <protection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 applyProtection="1">
      <alignment horizontal="center"/>
      <protection/>
    </xf>
    <xf numFmtId="0" fontId="7" fillId="2" borderId="9" xfId="0" applyFont="1" applyFill="1" applyBorder="1" applyAlignment="1" applyProtection="1">
      <alignment horizontal="center"/>
      <protection/>
    </xf>
    <xf numFmtId="0" fontId="7" fillId="2" borderId="16" xfId="0" applyFont="1" applyFill="1" applyBorder="1" applyAlignment="1" applyProtection="1">
      <alignment horizontal="left"/>
      <protection/>
    </xf>
    <xf numFmtId="0" fontId="7" fillId="2" borderId="17" xfId="0" applyFont="1" applyFill="1" applyBorder="1" applyAlignment="1" applyProtection="1">
      <alignment horizontal="left"/>
      <protection/>
    </xf>
    <xf numFmtId="0" fontId="7" fillId="2" borderId="18" xfId="0" applyFont="1" applyFill="1" applyBorder="1" applyAlignment="1" applyProtection="1">
      <alignment horizontal="left"/>
      <protection/>
    </xf>
    <xf numFmtId="0" fontId="7" fillId="2" borderId="19" xfId="0" applyFont="1" applyFill="1" applyBorder="1" applyAlignment="1" applyProtection="1">
      <alignment horizontal="left"/>
      <protection/>
    </xf>
    <xf numFmtId="0" fontId="7" fillId="2" borderId="7" xfId="0" applyFont="1" applyFill="1" applyBorder="1" applyAlignment="1" applyProtection="1">
      <alignment horizontal="left"/>
      <protection/>
    </xf>
    <xf numFmtId="0" fontId="7" fillId="2" borderId="20" xfId="0" applyFont="1" applyFill="1" applyBorder="1" applyAlignment="1" applyProtection="1">
      <alignment horizontal="left"/>
      <protection/>
    </xf>
    <xf numFmtId="0" fontId="7" fillId="2" borderId="21" xfId="0" applyFont="1" applyFill="1" applyBorder="1" applyAlignment="1" applyProtection="1">
      <alignment horizontal="left"/>
      <protection/>
    </xf>
    <xf numFmtId="0" fontId="7" fillId="2" borderId="22" xfId="0" applyFont="1" applyFill="1" applyBorder="1" applyAlignment="1" applyProtection="1">
      <alignment horizontal="left"/>
      <protection/>
    </xf>
    <xf numFmtId="0" fontId="7" fillId="2" borderId="23" xfId="0" applyFont="1" applyFill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C30" sqref="C30"/>
    </sheetView>
  </sheetViews>
  <sheetFormatPr defaultColWidth="9.00390625" defaultRowHeight="12.75"/>
  <cols>
    <col min="1" max="1" width="2.625" style="2" customWidth="1"/>
    <col min="2" max="2" width="26.75390625" style="2" customWidth="1"/>
    <col min="3" max="3" width="8.375" style="2" customWidth="1"/>
    <col min="4" max="4" width="6.625" style="2" customWidth="1"/>
    <col min="5" max="5" width="9.25390625" style="2" bestFit="1" customWidth="1"/>
    <col min="6" max="6" width="7.25390625" style="2" customWidth="1"/>
    <col min="7" max="7" width="8.25390625" style="2" customWidth="1"/>
    <col min="8" max="8" width="6.75390625" style="2" customWidth="1"/>
    <col min="9" max="9" width="2.125" style="2" customWidth="1"/>
    <col min="10" max="10" width="30.25390625" style="2" customWidth="1"/>
    <col min="11" max="11" width="9.25390625" style="2" bestFit="1" customWidth="1"/>
    <col min="12" max="12" width="10.75390625" style="2" bestFit="1" customWidth="1"/>
    <col min="13" max="16384" width="9.125" style="2" customWidth="1"/>
  </cols>
  <sheetData>
    <row r="1" spans="1:12" ht="13.5" thickBot="1">
      <c r="A1" s="3" t="s">
        <v>0</v>
      </c>
      <c r="K1" s="4" t="s">
        <v>52</v>
      </c>
      <c r="L1" s="5">
        <v>0</v>
      </c>
    </row>
    <row r="2" spans="1:7" ht="13.5" thickBot="1">
      <c r="A2" s="1" t="s">
        <v>46</v>
      </c>
      <c r="D2" s="6" t="s">
        <v>5</v>
      </c>
      <c r="E2" s="7"/>
      <c r="F2" s="8"/>
      <c r="G2" s="9"/>
    </row>
    <row r="3" spans="1:12" ht="12.75">
      <c r="A3" s="1" t="s">
        <v>47</v>
      </c>
      <c r="D3" s="53" t="s">
        <v>6</v>
      </c>
      <c r="E3" s="54"/>
      <c r="F3" s="55"/>
      <c r="G3" s="10">
        <v>0</v>
      </c>
      <c r="J3" s="11" t="s">
        <v>1</v>
      </c>
      <c r="K3" s="49"/>
      <c r="L3" s="50"/>
    </row>
    <row r="4" spans="1:12" ht="12.75">
      <c r="A4" s="1" t="s">
        <v>48</v>
      </c>
      <c r="D4" s="56" t="s">
        <v>41</v>
      </c>
      <c r="E4" s="57"/>
      <c r="F4" s="58"/>
      <c r="G4" s="10">
        <v>0</v>
      </c>
      <c r="J4" s="11" t="s">
        <v>2</v>
      </c>
      <c r="K4" s="49">
        <v>0</v>
      </c>
      <c r="L4" s="50"/>
    </row>
    <row r="5" spans="1:12" ht="13.5" thickBot="1">
      <c r="A5" s="1" t="s">
        <v>49</v>
      </c>
      <c r="D5" s="59" t="s">
        <v>7</v>
      </c>
      <c r="E5" s="60"/>
      <c r="F5" s="61"/>
      <c r="G5" s="12" t="e">
        <f>G3/G4/0.8</f>
        <v>#DIV/0!</v>
      </c>
      <c r="J5" s="11" t="s">
        <v>4</v>
      </c>
      <c r="K5" s="49">
        <v>0</v>
      </c>
      <c r="L5" s="50"/>
    </row>
    <row r="6" ht="12.75">
      <c r="A6" s="1" t="s">
        <v>50</v>
      </c>
    </row>
    <row r="7" spans="1:12" ht="12.75">
      <c r="A7" s="2" t="s">
        <v>51</v>
      </c>
      <c r="E7" s="13" t="s">
        <v>8</v>
      </c>
      <c r="F7" s="14"/>
      <c r="G7" s="15">
        <v>0</v>
      </c>
      <c r="J7" s="16" t="s">
        <v>21</v>
      </c>
      <c r="K7" s="13" t="s">
        <v>22</v>
      </c>
      <c r="L7" s="13" t="s">
        <v>23</v>
      </c>
    </row>
    <row r="8" spans="3:12" ht="12.75">
      <c r="C8" s="9"/>
      <c r="D8" s="17"/>
      <c r="E8" s="13" t="s">
        <v>9</v>
      </c>
      <c r="F8" s="14"/>
      <c r="G8" s="18" t="e">
        <f>G5*G7</f>
        <v>#DIV/0!</v>
      </c>
      <c r="H8" s="19"/>
      <c r="K8" s="13" t="s">
        <v>24</v>
      </c>
      <c r="L8" s="13" t="s">
        <v>24</v>
      </c>
    </row>
    <row r="9" spans="5:12" ht="12.75">
      <c r="E9" s="13" t="s">
        <v>10</v>
      </c>
      <c r="F9" s="14"/>
      <c r="G9" s="20" t="e">
        <f>G8/100</f>
        <v>#DIV/0!</v>
      </c>
      <c r="J9" s="21" t="s">
        <v>42</v>
      </c>
      <c r="K9" s="22">
        <v>0.05</v>
      </c>
      <c r="L9" s="20">
        <v>0.1</v>
      </c>
    </row>
    <row r="10" spans="10:12" ht="13.5" thickBot="1">
      <c r="J10" s="21" t="s">
        <v>43</v>
      </c>
      <c r="K10" s="20">
        <v>0.1</v>
      </c>
      <c r="L10" s="22">
        <v>0.15</v>
      </c>
    </row>
    <row r="11" spans="5:12" ht="14.25" thickBot="1" thickTop="1">
      <c r="E11" s="51" t="s">
        <v>20</v>
      </c>
      <c r="F11" s="52"/>
      <c r="G11" s="23" t="e">
        <f>G9</f>
        <v>#DIV/0!</v>
      </c>
      <c r="J11" s="21" t="s">
        <v>44</v>
      </c>
      <c r="K11" s="22">
        <v>0.15</v>
      </c>
      <c r="L11" s="20">
        <v>0.2</v>
      </c>
    </row>
    <row r="12" spans="2:12" ht="13.5" thickTop="1">
      <c r="B12" s="22" t="s">
        <v>26</v>
      </c>
      <c r="J12" s="21" t="s">
        <v>45</v>
      </c>
      <c r="K12" s="24">
        <v>0.2</v>
      </c>
      <c r="L12" s="20">
        <v>0.3</v>
      </c>
    </row>
    <row r="13" spans="2:12" ht="12.75">
      <c r="B13" s="13" t="s">
        <v>11</v>
      </c>
      <c r="C13" s="25" t="s">
        <v>12</v>
      </c>
      <c r="D13" s="26"/>
      <c r="E13" s="25" t="s">
        <v>13</v>
      </c>
      <c r="F13" s="26"/>
      <c r="G13" s="25" t="s">
        <v>14</v>
      </c>
      <c r="H13" s="26"/>
      <c r="J13" s="21" t="s">
        <v>25</v>
      </c>
      <c r="K13" s="22">
        <v>0.35</v>
      </c>
      <c r="L13" s="20">
        <v>0.4</v>
      </c>
    </row>
    <row r="14" spans="2:8" ht="12.75">
      <c r="B14" s="13" t="s">
        <v>27</v>
      </c>
      <c r="C14" s="41">
        <v>1500</v>
      </c>
      <c r="D14" s="42"/>
      <c r="E14" s="27">
        <v>40</v>
      </c>
      <c r="F14" s="14"/>
      <c r="G14" s="27">
        <v>10</v>
      </c>
      <c r="H14" s="14"/>
    </row>
    <row r="15" spans="2:8" ht="12.75">
      <c r="B15" s="22" t="s">
        <v>18</v>
      </c>
      <c r="C15" s="41"/>
      <c r="D15" s="42"/>
      <c r="E15" s="27"/>
      <c r="F15" s="14"/>
      <c r="G15" s="27"/>
      <c r="H15" s="14"/>
    </row>
    <row r="16" spans="2:8" ht="12.75">
      <c r="B16" s="13" t="s">
        <v>28</v>
      </c>
      <c r="C16" s="43">
        <v>2000</v>
      </c>
      <c r="D16" s="44"/>
      <c r="E16" s="27">
        <v>45</v>
      </c>
      <c r="F16" s="14"/>
      <c r="G16" s="27">
        <v>15</v>
      </c>
      <c r="H16" s="14"/>
    </row>
    <row r="17" spans="2:10" ht="12.75">
      <c r="B17" s="13" t="s">
        <v>29</v>
      </c>
      <c r="C17" s="41">
        <v>15000</v>
      </c>
      <c r="D17" s="42"/>
      <c r="E17" s="27">
        <v>125</v>
      </c>
      <c r="F17" s="14"/>
      <c r="G17" s="27">
        <v>20</v>
      </c>
      <c r="H17" s="14"/>
      <c r="J17" s="16" t="s">
        <v>21</v>
      </c>
    </row>
    <row r="18" spans="2:8" ht="13.5" thickBot="1">
      <c r="B18" s="13" t="s">
        <v>30</v>
      </c>
      <c r="C18" s="41">
        <v>20000</v>
      </c>
      <c r="D18" s="42"/>
      <c r="E18" s="27">
        <v>145</v>
      </c>
      <c r="F18" s="14"/>
      <c r="G18" s="27">
        <v>30</v>
      </c>
      <c r="H18" s="14"/>
    </row>
    <row r="19" spans="2:12" ht="13.5" thickBot="1">
      <c r="B19" s="13" t="s">
        <v>31</v>
      </c>
      <c r="C19" s="41">
        <v>20000</v>
      </c>
      <c r="D19" s="42"/>
      <c r="E19" s="27">
        <v>145</v>
      </c>
      <c r="F19" s="14"/>
      <c r="G19" s="27">
        <v>30</v>
      </c>
      <c r="H19" s="14"/>
      <c r="J19" s="28" t="s">
        <v>42</v>
      </c>
      <c r="K19" s="29">
        <f>VLOOKUP(J19,J9:L13,2,FALSE)</f>
        <v>0.05</v>
      </c>
      <c r="L19" s="30">
        <f>VLOOKUP(J19,J9:L13,3,FALSE)</f>
        <v>0.1</v>
      </c>
    </row>
    <row r="20" spans="2:8" ht="12.75">
      <c r="B20" s="13" t="s">
        <v>32</v>
      </c>
      <c r="C20" s="47">
        <v>100000</v>
      </c>
      <c r="D20" s="48"/>
      <c r="E20" s="27">
        <v>300</v>
      </c>
      <c r="F20" s="14"/>
      <c r="G20" s="27">
        <v>45</v>
      </c>
      <c r="H20" s="14"/>
    </row>
    <row r="21" spans="2:8" ht="12.75">
      <c r="B21" s="13" t="s">
        <v>33</v>
      </c>
      <c r="C21" s="41">
        <v>10000</v>
      </c>
      <c r="D21" s="42"/>
      <c r="E21" s="27">
        <v>100</v>
      </c>
      <c r="F21" s="14"/>
      <c r="G21" s="27">
        <v>20</v>
      </c>
      <c r="H21" s="14"/>
    </row>
    <row r="22" spans="2:8" ht="12.75">
      <c r="B22" s="22" t="s">
        <v>34</v>
      </c>
      <c r="C22" s="41"/>
      <c r="D22" s="42"/>
      <c r="E22" s="27"/>
      <c r="F22" s="14"/>
      <c r="G22" s="27"/>
      <c r="H22" s="14"/>
    </row>
    <row r="23" spans="2:8" ht="12.75">
      <c r="B23" s="13" t="s">
        <v>35</v>
      </c>
      <c r="C23" s="47">
        <v>100000</v>
      </c>
      <c r="D23" s="48"/>
      <c r="E23" s="27">
        <v>300</v>
      </c>
      <c r="F23" s="14"/>
      <c r="G23" s="27">
        <v>45</v>
      </c>
      <c r="H23" s="14"/>
    </row>
    <row r="24" spans="2:8" ht="12.75">
      <c r="B24" s="13" t="s">
        <v>36</v>
      </c>
      <c r="C24" s="45">
        <v>10000</v>
      </c>
      <c r="D24" s="46"/>
      <c r="E24" s="31">
        <v>100</v>
      </c>
      <c r="F24" s="32"/>
      <c r="G24" s="31">
        <v>30</v>
      </c>
      <c r="H24" s="32"/>
    </row>
    <row r="26" spans="2:8" ht="12.75">
      <c r="B26" s="16" t="s">
        <v>37</v>
      </c>
      <c r="C26" s="33" t="s">
        <v>12</v>
      </c>
      <c r="D26" s="33"/>
      <c r="E26" s="33" t="s">
        <v>13</v>
      </c>
      <c r="F26" s="33"/>
      <c r="G26" s="33" t="s">
        <v>14</v>
      </c>
      <c r="H26" s="33"/>
    </row>
    <row r="27" spans="3:8" ht="12.75">
      <c r="C27" s="13" t="s">
        <v>22</v>
      </c>
      <c r="D27" s="13" t="s">
        <v>23</v>
      </c>
      <c r="E27" s="13" t="s">
        <v>22</v>
      </c>
      <c r="F27" s="13" t="s">
        <v>23</v>
      </c>
      <c r="G27" s="13" t="s">
        <v>22</v>
      </c>
      <c r="H27" s="13" t="s">
        <v>23</v>
      </c>
    </row>
    <row r="28" spans="3:8" ht="12.75">
      <c r="C28" s="13" t="s">
        <v>38</v>
      </c>
      <c r="D28" s="13" t="s">
        <v>38</v>
      </c>
      <c r="E28" s="13" t="s">
        <v>38</v>
      </c>
      <c r="F28" s="13" t="s">
        <v>38</v>
      </c>
      <c r="G28" s="13" t="s">
        <v>38</v>
      </c>
      <c r="H28" s="13" t="s">
        <v>38</v>
      </c>
    </row>
    <row r="29" spans="2:8" ht="12.75">
      <c r="B29" s="22" t="s">
        <v>15</v>
      </c>
      <c r="C29" s="13"/>
      <c r="D29" s="13"/>
      <c r="E29" s="13"/>
      <c r="F29" s="13"/>
      <c r="G29" s="13"/>
      <c r="H29" s="13"/>
    </row>
    <row r="30" spans="2:8" ht="12.75">
      <c r="B30" s="22" t="s">
        <v>15</v>
      </c>
      <c r="C30" s="13"/>
      <c r="D30" s="13"/>
      <c r="E30" s="13"/>
      <c r="F30" s="13"/>
      <c r="G30" s="13"/>
      <c r="H30" s="13"/>
    </row>
    <row r="31" spans="2:8" ht="12.75">
      <c r="B31" s="13" t="s">
        <v>16</v>
      </c>
      <c r="C31" s="34" t="e">
        <f>C14*K19*G11/1000</f>
        <v>#DIV/0!</v>
      </c>
      <c r="D31" s="34" t="e">
        <f>G11*L19*C14/1000</f>
        <v>#DIV/0!</v>
      </c>
      <c r="E31" s="34" t="e">
        <f>E14*K19*G11/1000</f>
        <v>#DIV/0!</v>
      </c>
      <c r="F31" s="34" t="e">
        <f>E14*L19*G11/1000</f>
        <v>#DIV/0!</v>
      </c>
      <c r="G31" s="34" t="e">
        <f>G14*K19*G11/1000</f>
        <v>#DIV/0!</v>
      </c>
      <c r="H31" s="34" t="e">
        <f>G14*L19*G11/1000</f>
        <v>#DIV/0!</v>
      </c>
    </row>
    <row r="32" spans="2:8" ht="12.75">
      <c r="B32" s="22" t="s">
        <v>17</v>
      </c>
      <c r="C32" s="13"/>
      <c r="D32" s="34"/>
      <c r="E32" s="34"/>
      <c r="F32" s="34"/>
      <c r="G32" s="34"/>
      <c r="H32" s="34"/>
    </row>
    <row r="33" spans="2:8" ht="12.75">
      <c r="B33" s="13" t="s">
        <v>16</v>
      </c>
      <c r="C33" s="20" t="e">
        <f>G11*C16*K19/1000</f>
        <v>#DIV/0!</v>
      </c>
      <c r="D33" s="34" t="e">
        <f>G11*L19*C16/1000</f>
        <v>#DIV/0!</v>
      </c>
      <c r="E33" s="34" t="e">
        <f>E16*K19*G11/1000</f>
        <v>#DIV/0!</v>
      </c>
      <c r="F33" s="34" t="e">
        <f>E16*L19*G11/1000</f>
        <v>#DIV/0!</v>
      </c>
      <c r="G33" s="34" t="e">
        <f>G16*K19*G11/1000</f>
        <v>#DIV/0!</v>
      </c>
      <c r="H33" s="34" t="e">
        <f>G16*L19*G11/1000</f>
        <v>#DIV/0!</v>
      </c>
    </row>
    <row r="34" spans="2:8" ht="12.75">
      <c r="B34" s="22" t="s">
        <v>3</v>
      </c>
      <c r="C34" s="13"/>
      <c r="D34" s="34"/>
      <c r="E34" s="34"/>
      <c r="F34" s="34"/>
      <c r="G34" s="34"/>
      <c r="H34" s="34"/>
    </row>
    <row r="35" spans="2:8" ht="12.75">
      <c r="B35" s="13" t="s">
        <v>16</v>
      </c>
      <c r="C35" s="20" t="e">
        <f>G11*C18*K19/1000</f>
        <v>#DIV/0!</v>
      </c>
      <c r="D35" s="34" t="e">
        <f>G11*L19*C18/1000</f>
        <v>#DIV/0!</v>
      </c>
      <c r="E35" s="34" t="e">
        <f>E18*K19*G11/1000</f>
        <v>#DIV/0!</v>
      </c>
      <c r="F35" s="34" t="e">
        <f>E18*L19*G11/1000</f>
        <v>#DIV/0!</v>
      </c>
      <c r="G35" s="34" t="e">
        <f>G18*K19*G11/1000</f>
        <v>#DIV/0!</v>
      </c>
      <c r="H35" s="34" t="e">
        <f>G18*L19*G11/1000</f>
        <v>#DIV/0!</v>
      </c>
    </row>
    <row r="36" spans="2:8" ht="12.75">
      <c r="B36" s="22" t="s">
        <v>18</v>
      </c>
      <c r="C36" s="13"/>
      <c r="D36" s="34"/>
      <c r="E36" s="34"/>
      <c r="F36" s="34"/>
      <c r="G36" s="34"/>
      <c r="H36" s="34"/>
    </row>
    <row r="37" spans="2:8" ht="12.75">
      <c r="B37" s="22" t="s">
        <v>19</v>
      </c>
      <c r="C37" s="13"/>
      <c r="D37" s="34"/>
      <c r="E37" s="34"/>
      <c r="F37" s="34"/>
      <c r="G37" s="34"/>
      <c r="H37" s="34"/>
    </row>
    <row r="38" spans="2:8" ht="12.75">
      <c r="B38" s="13" t="s">
        <v>16</v>
      </c>
      <c r="C38" s="20" t="e">
        <f>G11*C24*K19/1000</f>
        <v>#DIV/0!</v>
      </c>
      <c r="D38" s="34" t="e">
        <f>G11*L19*C24/1000</f>
        <v>#DIV/0!</v>
      </c>
      <c r="E38" s="34" t="e">
        <f>E24*K19*G11/1000</f>
        <v>#DIV/0!</v>
      </c>
      <c r="F38" s="34" t="e">
        <f>E24*L19*G11/1000</f>
        <v>#DIV/0!</v>
      </c>
      <c r="G38" s="34" t="e">
        <f>G24*K19*G11/1000</f>
        <v>#DIV/0!</v>
      </c>
      <c r="H38" s="34" t="e">
        <f>G24*L19*G11/1000</f>
        <v>#DIV/0!</v>
      </c>
    </row>
    <row r="39" ht="13.5" thickBot="1"/>
    <row r="40" spans="2:8" ht="14.25" thickBot="1" thickTop="1">
      <c r="B40" s="35" t="s">
        <v>39</v>
      </c>
      <c r="C40" s="36" t="e">
        <f aca="true" t="shared" si="0" ref="C40:H40">SUM(C31:C39)</f>
        <v>#DIV/0!</v>
      </c>
      <c r="D40" s="37" t="e">
        <f t="shared" si="0"/>
        <v>#DIV/0!</v>
      </c>
      <c r="E40" s="36" t="e">
        <f t="shared" si="0"/>
        <v>#DIV/0!</v>
      </c>
      <c r="F40" s="37" t="e">
        <f t="shared" si="0"/>
        <v>#DIV/0!</v>
      </c>
      <c r="G40" s="36" t="e">
        <f t="shared" si="0"/>
        <v>#DIV/0!</v>
      </c>
      <c r="H40" s="37" t="e">
        <f t="shared" si="0"/>
        <v>#DIV/0!</v>
      </c>
    </row>
    <row r="41" spans="2:8" ht="14.25" thickBot="1" thickTop="1">
      <c r="B41" s="38" t="s">
        <v>40</v>
      </c>
      <c r="C41" s="39" t="e">
        <f aca="true" t="shared" si="1" ref="C41:H41">SUM(C40*Saat)</f>
        <v>#DIV/0!</v>
      </c>
      <c r="D41" s="40" t="e">
        <f t="shared" si="1"/>
        <v>#DIV/0!</v>
      </c>
      <c r="E41" s="39" t="e">
        <f t="shared" si="1"/>
        <v>#DIV/0!</v>
      </c>
      <c r="F41" s="40" t="e">
        <f t="shared" si="1"/>
        <v>#DIV/0!</v>
      </c>
      <c r="G41" s="39" t="e">
        <f t="shared" si="1"/>
        <v>#DIV/0!</v>
      </c>
      <c r="H41" s="40" t="e">
        <f t="shared" si="1"/>
        <v>#DIV/0!</v>
      </c>
    </row>
    <row r="42" ht="13.5" thickTop="1"/>
  </sheetData>
  <sheetProtection selectLockedCells="1"/>
  <mergeCells count="9">
    <mergeCell ref="C20:D20"/>
    <mergeCell ref="C23:D23"/>
    <mergeCell ref="K3:L3"/>
    <mergeCell ref="K4:L4"/>
    <mergeCell ref="K5:L5"/>
    <mergeCell ref="E11:F11"/>
    <mergeCell ref="D3:F3"/>
    <mergeCell ref="D4:F4"/>
    <mergeCell ref="D5:F5"/>
  </mergeCells>
  <dataValidations count="1">
    <dataValidation type="list" allowBlank="1" showInputMessage="1" showErrorMessage="1" promptTitle="TAŞINMA KAYIP ORANLARI" prompt="Lütfen Taşınma Kayıp Oranını seçiniz." errorTitle="YANLIŞ" error="Lütfen listeden seçiniz." sqref="J19">
      <formula1>$J$9:$J$13</formula1>
    </dataValidation>
  </dataValidations>
  <printOptions gridLines="1"/>
  <pageMargins left="0.5511811023622047" right="0.15748031496062992" top="0.3937007874015748" bottom="0.5905511811023623" header="0.11811023622047245" footer="0.11811023622047245"/>
  <pageSetup horizontalDpi="300" verticalDpi="300" orientation="landscape" paperSize="9" r:id="rId1"/>
  <headerFooter alignWithMargins="0">
    <oddHeader>&amp;CSU SARFİYATLARI&amp;R2006</oddHeader>
    <oddFooter>&amp;LHazırlayan : Savaş Altınok&amp;CALTINOK GALVANOKİMYA LTD.ŞTİ.
www.altinokkimya.com&amp;R&amp;D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1999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SAVAŞ ALTINOK</dc:creator>
  <cp:keywords/>
  <dc:description/>
  <cp:lastModifiedBy>tesla</cp:lastModifiedBy>
  <cp:lastPrinted>2006-05-22T13:28:41Z</cp:lastPrinted>
  <dcterms:created xsi:type="dcterms:W3CDTF">1999-12-11T12:19:45Z</dcterms:created>
  <dcterms:modified xsi:type="dcterms:W3CDTF">2007-12-28T08:32:08Z</dcterms:modified>
  <cp:category/>
  <cp:version/>
  <cp:contentType/>
  <cp:contentStatus/>
</cp:coreProperties>
</file>